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<sst xmlns="http://schemas.openxmlformats.org/spreadsheetml/2006/main" count="162" uniqueCount="89">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</sst>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76519823</v>
      </c>
      <c r="E10" s="14">
        <f t="shared" si="0"/>
        <v>-2.3283064365386963E-10</v>
      </c>
      <c r="F10" s="14">
        <f t="shared" si="0"/>
        <v>76519823</v>
      </c>
      <c r="G10" s="14">
        <f t="shared" si="0"/>
        <v>20719979.36</v>
      </c>
      <c r="H10" s="14">
        <f t="shared" si="0"/>
        <v>20201793.839999996</v>
      </c>
      <c r="I10" s="14">
        <f t="shared" si="0"/>
        <v>55799843.64</v>
      </c>
    </row>
    <row r="11" spans="2:9" ht="12.75">
      <c r="B11" s="3" t="s">
        <v>12</v>
      </c>
      <c r="C11" s="9"/>
      <c r="D11" s="15">
        <f aca="true" t="shared" si="1" ref="D11:I11">SUM(D12:D18)</f>
        <v>49930473.99999999</v>
      </c>
      <c r="E11" s="15">
        <f t="shared" si="1"/>
        <v>2079600.9999999998</v>
      </c>
      <c r="F11" s="15">
        <f t="shared" si="1"/>
        <v>52010074.99999999</v>
      </c>
      <c r="G11" s="15">
        <f t="shared" si="1"/>
        <v>16591769.679999998</v>
      </c>
      <c r="H11" s="15">
        <f t="shared" si="1"/>
        <v>16339193.159999998</v>
      </c>
      <c r="I11" s="15">
        <f t="shared" si="1"/>
        <v>35418305.32</v>
      </c>
    </row>
    <row r="12" spans="2:9" ht="12.75">
      <c r="B12" s="13" t="s">
        <v>13</v>
      </c>
      <c r="C12" s="11"/>
      <c r="D12" s="15">
        <v>11383201.2</v>
      </c>
      <c r="E12" s="16">
        <v>1669780</v>
      </c>
      <c r="F12" s="16">
        <f>D12+E12</f>
        <v>13052981.2</v>
      </c>
      <c r="G12" s="16">
        <v>5203346.35</v>
      </c>
      <c r="H12" s="16">
        <v>5203346.35</v>
      </c>
      <c r="I12" s="16">
        <f>F12-G12</f>
        <v>7849634.85</v>
      </c>
    </row>
    <row r="13" spans="2:9" ht="12.75">
      <c r="B13" s="13" t="s">
        <v>14</v>
      </c>
      <c r="C13" s="11"/>
      <c r="D13" s="15">
        <v>29712983.4</v>
      </c>
      <c r="E13" s="16">
        <v>-1409163.8</v>
      </c>
      <c r="F13" s="16">
        <f aca="true" t="shared" si="2" ref="F13:F18">D13+E13</f>
        <v>28303819.599999998</v>
      </c>
      <c r="G13" s="16">
        <v>9532360.29</v>
      </c>
      <c r="H13" s="16">
        <v>9532360.29</v>
      </c>
      <c r="I13" s="16">
        <f aca="true" t="shared" si="3" ref="I13:I18">F13-G13</f>
        <v>18771459.31</v>
      </c>
    </row>
    <row r="14" spans="2:9" ht="12.75">
      <c r="B14" s="13" t="s">
        <v>15</v>
      </c>
      <c r="C14" s="11"/>
      <c r="D14" s="15">
        <v>5188372.6</v>
      </c>
      <c r="E14" s="16">
        <v>247210.8</v>
      </c>
      <c r="F14" s="16">
        <f t="shared" si="2"/>
        <v>5435583.399999999</v>
      </c>
      <c r="G14" s="16">
        <v>467081.15</v>
      </c>
      <c r="H14" s="16">
        <v>467081.15</v>
      </c>
      <c r="I14" s="16">
        <f t="shared" si="3"/>
        <v>4968502.249999999</v>
      </c>
    </row>
    <row r="15" spans="2:9" ht="12.75">
      <c r="B15" s="13" t="s">
        <v>16</v>
      </c>
      <c r="C15" s="11"/>
      <c r="D15" s="15">
        <v>2609888</v>
      </c>
      <c r="E15" s="16">
        <v>588171.3</v>
      </c>
      <c r="F15" s="16">
        <f t="shared" si="2"/>
        <v>3198059.3</v>
      </c>
      <c r="G15" s="16">
        <v>1169987.6</v>
      </c>
      <c r="H15" s="16">
        <v>917411.08</v>
      </c>
      <c r="I15" s="16">
        <f t="shared" si="3"/>
        <v>2028071.6999999997</v>
      </c>
    </row>
    <row r="16" spans="2:9" ht="12.75">
      <c r="B16" s="13" t="s">
        <v>17</v>
      </c>
      <c r="C16" s="11"/>
      <c r="D16" s="15">
        <v>635964</v>
      </c>
      <c r="E16" s="16">
        <v>1323667.5</v>
      </c>
      <c r="F16" s="16">
        <f t="shared" si="2"/>
        <v>1959631.5</v>
      </c>
      <c r="G16" s="16">
        <v>218994.29</v>
      </c>
      <c r="H16" s="16">
        <v>218994.29</v>
      </c>
      <c r="I16" s="16">
        <f t="shared" si="3"/>
        <v>1740637.21</v>
      </c>
    </row>
    <row r="17" spans="2:9" ht="12.75">
      <c r="B17" s="13" t="s">
        <v>18</v>
      </c>
      <c r="C17" s="11"/>
      <c r="D17" s="15">
        <v>400064.8</v>
      </c>
      <c r="E17" s="16">
        <v>-340064.8</v>
      </c>
      <c r="F17" s="16">
        <f t="shared" si="2"/>
        <v>60000</v>
      </c>
      <c r="G17" s="16">
        <v>0</v>
      </c>
      <c r="H17" s="16">
        <v>0</v>
      </c>
      <c r="I17" s="16">
        <f t="shared" si="3"/>
        <v>60000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2398445.2</v>
      </c>
      <c r="E19" s="15">
        <f t="shared" si="4"/>
        <v>0</v>
      </c>
      <c r="F19" s="15">
        <f t="shared" si="4"/>
        <v>2398445.2</v>
      </c>
      <c r="G19" s="15">
        <f t="shared" si="4"/>
        <v>450267.07</v>
      </c>
      <c r="H19" s="15">
        <f t="shared" si="4"/>
        <v>450267.07</v>
      </c>
      <c r="I19" s="15">
        <f t="shared" si="4"/>
        <v>1948178.13</v>
      </c>
    </row>
    <row r="20" spans="2:9" ht="12.75">
      <c r="B20" s="13" t="s">
        <v>21</v>
      </c>
      <c r="C20" s="11"/>
      <c r="D20" s="15">
        <v>506069.6</v>
      </c>
      <c r="E20" s="16">
        <v>175.6</v>
      </c>
      <c r="F20" s="15">
        <f aca="true" t="shared" si="5" ref="F20:F28">D20+E20</f>
        <v>506245.19999999995</v>
      </c>
      <c r="G20" s="16">
        <v>44579.36</v>
      </c>
      <c r="H20" s="16">
        <v>44579.36</v>
      </c>
      <c r="I20" s="16">
        <f>F20-G20</f>
        <v>461665.83999999997</v>
      </c>
    </row>
    <row r="21" spans="2:9" ht="12.75">
      <c r="B21" s="13" t="s">
        <v>22</v>
      </c>
      <c r="C21" s="11"/>
      <c r="D21" s="15">
        <v>33617.2</v>
      </c>
      <c r="E21" s="16">
        <v>-680</v>
      </c>
      <c r="F21" s="15">
        <f t="shared" si="5"/>
        <v>32937.2</v>
      </c>
      <c r="G21" s="16">
        <v>5290.61</v>
      </c>
      <c r="H21" s="16">
        <v>5290.61</v>
      </c>
      <c r="I21" s="16">
        <f aca="true" t="shared" si="6" ref="I21:I83">F21-G21</f>
        <v>27646.589999999997</v>
      </c>
    </row>
    <row r="22" spans="2:9" ht="12.75">
      <c r="B22" s="13" t="s">
        <v>23</v>
      </c>
      <c r="C22" s="11"/>
      <c r="D22" s="15">
        <v>51553.2</v>
      </c>
      <c r="E22" s="16">
        <v>0</v>
      </c>
      <c r="F22" s="15">
        <f t="shared" si="5"/>
        <v>51553.2</v>
      </c>
      <c r="G22" s="16">
        <v>8660.1</v>
      </c>
      <c r="H22" s="16">
        <v>8660.1</v>
      </c>
      <c r="I22" s="16">
        <f t="shared" si="6"/>
        <v>42893.1</v>
      </c>
    </row>
    <row r="23" spans="2:9" ht="12.75">
      <c r="B23" s="13" t="s">
        <v>24</v>
      </c>
      <c r="C23" s="11"/>
      <c r="D23" s="15">
        <v>521608.4</v>
      </c>
      <c r="E23" s="16">
        <v>-11988</v>
      </c>
      <c r="F23" s="15">
        <f t="shared" si="5"/>
        <v>509620.4</v>
      </c>
      <c r="G23" s="16">
        <v>27420.14</v>
      </c>
      <c r="H23" s="16">
        <v>27420.14</v>
      </c>
      <c r="I23" s="16">
        <f t="shared" si="6"/>
        <v>482200.26</v>
      </c>
    </row>
    <row r="24" spans="2:9" ht="12.75">
      <c r="B24" s="13" t="s">
        <v>25</v>
      </c>
      <c r="C24" s="11"/>
      <c r="D24" s="15">
        <v>68828.8</v>
      </c>
      <c r="E24" s="16">
        <v>0</v>
      </c>
      <c r="F24" s="15">
        <f t="shared" si="5"/>
        <v>68828.8</v>
      </c>
      <c r="G24" s="16">
        <v>10359.55</v>
      </c>
      <c r="H24" s="16">
        <v>10359.55</v>
      </c>
      <c r="I24" s="16">
        <f t="shared" si="6"/>
        <v>58469.25</v>
      </c>
    </row>
    <row r="25" spans="2:9" ht="12.75">
      <c r="B25" s="13" t="s">
        <v>26</v>
      </c>
      <c r="C25" s="11"/>
      <c r="D25" s="15">
        <v>731046.8</v>
      </c>
      <c r="E25" s="16">
        <v>-30019.6</v>
      </c>
      <c r="F25" s="15">
        <f t="shared" si="5"/>
        <v>701027.2000000001</v>
      </c>
      <c r="G25" s="16">
        <v>258089.22</v>
      </c>
      <c r="H25" s="16">
        <v>258089.22</v>
      </c>
      <c r="I25" s="16">
        <f t="shared" si="6"/>
        <v>442937.9800000001</v>
      </c>
    </row>
    <row r="26" spans="2:9" ht="12.75">
      <c r="B26" s="13" t="s">
        <v>27</v>
      </c>
      <c r="C26" s="11"/>
      <c r="D26" s="15">
        <v>73026</v>
      </c>
      <c r="E26" s="16">
        <v>37889.6</v>
      </c>
      <c r="F26" s="15">
        <f t="shared" si="5"/>
        <v>110915.6</v>
      </c>
      <c r="G26" s="16">
        <v>61434.45</v>
      </c>
      <c r="H26" s="16">
        <v>61434.45</v>
      </c>
      <c r="I26" s="16">
        <f t="shared" si="6"/>
        <v>49481.15000000001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412695.2</v>
      </c>
      <c r="E28" s="16">
        <v>4622.4</v>
      </c>
      <c r="F28" s="15">
        <f t="shared" si="5"/>
        <v>417317.60000000003</v>
      </c>
      <c r="G28" s="16">
        <v>34433.64</v>
      </c>
      <c r="H28" s="16">
        <v>34433.64</v>
      </c>
      <c r="I28" s="16">
        <f t="shared" si="6"/>
        <v>382883.96</v>
      </c>
    </row>
    <row r="29" spans="2:9" ht="12.75">
      <c r="B29" s="3" t="s">
        <v>30</v>
      </c>
      <c r="C29" s="9"/>
      <c r="D29" s="15">
        <f aca="true" t="shared" si="7" ref="D29:I29">SUM(D30:D38)</f>
        <v>9699472.8</v>
      </c>
      <c r="E29" s="15">
        <f t="shared" si="7"/>
        <v>0</v>
      </c>
      <c r="F29" s="15">
        <f t="shared" si="7"/>
        <v>9699472.8</v>
      </c>
      <c r="G29" s="15">
        <f t="shared" si="7"/>
        <v>3660073.9700000007</v>
      </c>
      <c r="H29" s="15">
        <f t="shared" si="7"/>
        <v>3394464.9700000007</v>
      </c>
      <c r="I29" s="15">
        <f t="shared" si="7"/>
        <v>6039398.83</v>
      </c>
    </row>
    <row r="30" spans="2:9" ht="12.75">
      <c r="B30" s="13" t="s">
        <v>31</v>
      </c>
      <c r="C30" s="11"/>
      <c r="D30" s="15">
        <v>2085084.8</v>
      </c>
      <c r="E30" s="16">
        <v>0</v>
      </c>
      <c r="F30" s="15">
        <f aca="true" t="shared" si="8" ref="F30:F38">D30+E30</f>
        <v>2085084.8</v>
      </c>
      <c r="G30" s="16">
        <v>606679.8</v>
      </c>
      <c r="H30" s="16">
        <v>606679.8</v>
      </c>
      <c r="I30" s="16">
        <f t="shared" si="6"/>
        <v>1478405</v>
      </c>
    </row>
    <row r="31" spans="2:9" ht="12.75">
      <c r="B31" s="13" t="s">
        <v>32</v>
      </c>
      <c r="C31" s="11"/>
      <c r="D31" s="15">
        <v>372344.4</v>
      </c>
      <c r="E31" s="16">
        <v>0</v>
      </c>
      <c r="F31" s="15">
        <f t="shared" si="8"/>
        <v>372344.4</v>
      </c>
      <c r="G31" s="16">
        <v>107575.28</v>
      </c>
      <c r="H31" s="16">
        <v>107575.28</v>
      </c>
      <c r="I31" s="16">
        <f t="shared" si="6"/>
        <v>264769.12</v>
      </c>
    </row>
    <row r="32" spans="2:9" ht="12.75">
      <c r="B32" s="13" t="s">
        <v>33</v>
      </c>
      <c r="C32" s="11"/>
      <c r="D32" s="15">
        <v>1912659.8</v>
      </c>
      <c r="E32" s="16">
        <v>0</v>
      </c>
      <c r="F32" s="15">
        <f t="shared" si="8"/>
        <v>1912659.8</v>
      </c>
      <c r="G32" s="16">
        <v>828631.92</v>
      </c>
      <c r="H32" s="16">
        <v>828631.92</v>
      </c>
      <c r="I32" s="16">
        <f t="shared" si="6"/>
        <v>1084027.88</v>
      </c>
    </row>
    <row r="33" spans="2:9" ht="12.75">
      <c r="B33" s="13" t="s">
        <v>34</v>
      </c>
      <c r="C33" s="11"/>
      <c r="D33" s="15">
        <v>408000</v>
      </c>
      <c r="E33" s="16">
        <v>0</v>
      </c>
      <c r="F33" s="15">
        <f t="shared" si="8"/>
        <v>408000</v>
      </c>
      <c r="G33" s="16">
        <v>349168.6</v>
      </c>
      <c r="H33" s="16">
        <v>349168.6</v>
      </c>
      <c r="I33" s="16">
        <f t="shared" si="6"/>
        <v>58831.40000000002</v>
      </c>
    </row>
    <row r="34" spans="2:9" ht="12.75">
      <c r="B34" s="13" t="s">
        <v>35</v>
      </c>
      <c r="C34" s="11"/>
      <c r="D34" s="15">
        <v>1195286.4</v>
      </c>
      <c r="E34" s="16">
        <v>0</v>
      </c>
      <c r="F34" s="15">
        <f t="shared" si="8"/>
        <v>1195286.4</v>
      </c>
      <c r="G34" s="16">
        <v>483850.45</v>
      </c>
      <c r="H34" s="16">
        <v>442250.45</v>
      </c>
      <c r="I34" s="16">
        <f t="shared" si="6"/>
        <v>711435.95</v>
      </c>
    </row>
    <row r="35" spans="2:9" ht="12.75">
      <c r="B35" s="13" t="s">
        <v>36</v>
      </c>
      <c r="C35" s="11"/>
      <c r="D35" s="15">
        <v>81896</v>
      </c>
      <c r="E35" s="16">
        <v>0</v>
      </c>
      <c r="F35" s="15">
        <f t="shared" si="8"/>
        <v>81896</v>
      </c>
      <c r="G35" s="16">
        <v>49083.99</v>
      </c>
      <c r="H35" s="16">
        <v>49083.99</v>
      </c>
      <c r="I35" s="16">
        <f t="shared" si="6"/>
        <v>32812.01</v>
      </c>
    </row>
    <row r="36" spans="2:9" ht="12.75">
      <c r="B36" s="13" t="s">
        <v>37</v>
      </c>
      <c r="C36" s="11"/>
      <c r="D36" s="15">
        <v>216841.4</v>
      </c>
      <c r="E36" s="16">
        <v>0</v>
      </c>
      <c r="F36" s="15">
        <f t="shared" si="8"/>
        <v>216841.4</v>
      </c>
      <c r="G36" s="16">
        <v>24266.41</v>
      </c>
      <c r="H36" s="16">
        <v>24266.41</v>
      </c>
      <c r="I36" s="16">
        <f t="shared" si="6"/>
        <v>192574.99</v>
      </c>
    </row>
    <row r="37" spans="2:9" ht="12.75">
      <c r="B37" s="13" t="s">
        <v>38</v>
      </c>
      <c r="C37" s="11"/>
      <c r="D37" s="15">
        <v>16280</v>
      </c>
      <c r="E37" s="16">
        <v>0</v>
      </c>
      <c r="F37" s="15">
        <f t="shared" si="8"/>
        <v>16280</v>
      </c>
      <c r="G37" s="16">
        <v>1526</v>
      </c>
      <c r="H37" s="16">
        <v>1526</v>
      </c>
      <c r="I37" s="16">
        <f t="shared" si="6"/>
        <v>14754</v>
      </c>
    </row>
    <row r="38" spans="2:9" ht="12.75">
      <c r="B38" s="13" t="s">
        <v>39</v>
      </c>
      <c r="C38" s="11"/>
      <c r="D38" s="15">
        <v>3411080</v>
      </c>
      <c r="E38" s="16">
        <v>0</v>
      </c>
      <c r="F38" s="15">
        <f t="shared" si="8"/>
        <v>3411080</v>
      </c>
      <c r="G38" s="16">
        <v>1209291.52</v>
      </c>
      <c r="H38" s="16">
        <v>985282.52</v>
      </c>
      <c r="I38" s="16">
        <f t="shared" si="6"/>
        <v>2201788.48</v>
      </c>
    </row>
    <row r="39" spans="2:9" ht="25.5" customHeight="1">
      <c r="B39" s="37" t="s">
        <v>40</v>
      </c>
      <c r="C39" s="38"/>
      <c r="D39" s="15">
        <f aca="true" t="shared" si="9" ref="D39:I39">SUM(D40:D48)</f>
        <v>13392414</v>
      </c>
      <c r="E39" s="15">
        <f t="shared" si="9"/>
        <v>-2079601</v>
      </c>
      <c r="F39" s="15">
        <f>SUM(F40:F48)</f>
        <v>11312813</v>
      </c>
      <c r="G39" s="15">
        <f t="shared" si="9"/>
        <v>0</v>
      </c>
      <c r="H39" s="15">
        <f t="shared" si="9"/>
        <v>0</v>
      </c>
      <c r="I39" s="15">
        <f t="shared" si="9"/>
        <v>11312813</v>
      </c>
    </row>
    <row r="40" spans="2:9" ht="12.75">
      <c r="B40" s="13" t="s">
        <v>41</v>
      </c>
      <c r="C40" s="11"/>
      <c r="D40" s="15">
        <v>13392414</v>
      </c>
      <c r="E40" s="16">
        <v>-2079601</v>
      </c>
      <c r="F40" s="15">
        <f>D40+E40</f>
        <v>11312813</v>
      </c>
      <c r="G40" s="16">
        <v>0</v>
      </c>
      <c r="H40" s="16">
        <v>0</v>
      </c>
      <c r="I40" s="16">
        <f t="shared" si="6"/>
        <v>11312813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1099017</v>
      </c>
      <c r="E49" s="15">
        <f t="shared" si="11"/>
        <v>0</v>
      </c>
      <c r="F49" s="15">
        <f t="shared" si="11"/>
        <v>1099017</v>
      </c>
      <c r="G49" s="15">
        <f t="shared" si="11"/>
        <v>17868.64</v>
      </c>
      <c r="H49" s="15">
        <f t="shared" si="11"/>
        <v>17868.64</v>
      </c>
      <c r="I49" s="15">
        <f t="shared" si="11"/>
        <v>1081148.36</v>
      </c>
    </row>
    <row r="50" spans="2:9" ht="12.75">
      <c r="B50" s="13" t="s">
        <v>51</v>
      </c>
      <c r="C50" s="11"/>
      <c r="D50" s="15">
        <v>1099017</v>
      </c>
      <c r="E50" s="16">
        <v>-20000</v>
      </c>
      <c r="F50" s="15">
        <f t="shared" si="10"/>
        <v>1079017</v>
      </c>
      <c r="G50" s="16">
        <v>0</v>
      </c>
      <c r="H50" s="16">
        <v>0</v>
      </c>
      <c r="I50" s="16">
        <f t="shared" si="6"/>
        <v>1079017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20000</v>
      </c>
      <c r="F55" s="15">
        <f t="shared" si="10"/>
        <v>20000</v>
      </c>
      <c r="G55" s="16">
        <v>17868.64</v>
      </c>
      <c r="H55" s="16">
        <v>17868.64</v>
      </c>
      <c r="I55" s="16">
        <f t="shared" si="6"/>
        <v>2131.3600000000006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92845706.00000001</v>
      </c>
      <c r="E85" s="21">
        <f>E86+E104+E94+E114+E124+E134+E138+E147+E151</f>
        <v>-11610190</v>
      </c>
      <c r="F85" s="21">
        <f t="shared" si="12"/>
        <v>81235516.00000001</v>
      </c>
      <c r="G85" s="21">
        <f>G86+G104+G94+G114+G124+G134+G138+G147+G151</f>
        <v>26372637.490000002</v>
      </c>
      <c r="H85" s="21">
        <f>H86+H104+H94+H114+H124+H134+H138+H147+H151</f>
        <v>25931372.710000005</v>
      </c>
      <c r="I85" s="21">
        <f t="shared" si="12"/>
        <v>54862878.51000002</v>
      </c>
    </row>
    <row r="86" spans="2:9" ht="12.75">
      <c r="B86" s="3" t="s">
        <v>12</v>
      </c>
      <c r="C86" s="9"/>
      <c r="D86" s="15">
        <f>SUM(D87:D93)</f>
        <v>70154606.00000001</v>
      </c>
      <c r="E86" s="15">
        <f>SUM(E87:E93)</f>
        <v>3119400.9999999995</v>
      </c>
      <c r="F86" s="15">
        <f>SUM(F87:F93)</f>
        <v>73274007.00000001</v>
      </c>
      <c r="G86" s="15">
        <f>SUM(G87:G93)</f>
        <v>24407444.27</v>
      </c>
      <c r="H86" s="15">
        <f>SUM(H87:H93)</f>
        <v>24028579.490000002</v>
      </c>
      <c r="I86" s="16">
        <f aca="true" t="shared" si="13" ref="I86:I149">F86-G86</f>
        <v>48866562.73000002</v>
      </c>
    </row>
    <row r="87" spans="2:9" ht="12.75">
      <c r="B87" s="13" t="s">
        <v>13</v>
      </c>
      <c r="C87" s="11"/>
      <c r="D87" s="15">
        <v>17074801.8</v>
      </c>
      <c r="E87" s="16">
        <v>2504670</v>
      </c>
      <c r="F87" s="15">
        <f aca="true" t="shared" si="14" ref="F87:F103">D87+E87</f>
        <v>19579471.8</v>
      </c>
      <c r="G87" s="16">
        <v>7805019.52</v>
      </c>
      <c r="H87" s="16">
        <v>7805019.52</v>
      </c>
      <c r="I87" s="16">
        <f t="shared" si="13"/>
        <v>11774452.280000001</v>
      </c>
    </row>
    <row r="88" spans="2:9" ht="12.75">
      <c r="B88" s="13" t="s">
        <v>14</v>
      </c>
      <c r="C88" s="11"/>
      <c r="D88" s="15">
        <v>44569475.6</v>
      </c>
      <c r="E88" s="16">
        <v>-2113746.2</v>
      </c>
      <c r="F88" s="15">
        <f t="shared" si="14"/>
        <v>42455729.4</v>
      </c>
      <c r="G88" s="16">
        <v>14298540.44</v>
      </c>
      <c r="H88" s="16">
        <v>14298540.44</v>
      </c>
      <c r="I88" s="16">
        <f t="shared" si="13"/>
        <v>28157188.96</v>
      </c>
    </row>
    <row r="89" spans="2:9" ht="12.75">
      <c r="B89" s="13" t="s">
        <v>15</v>
      </c>
      <c r="C89" s="11"/>
      <c r="D89" s="15">
        <v>3041453.4</v>
      </c>
      <c r="E89" s="16">
        <v>370816.2</v>
      </c>
      <c r="F89" s="15">
        <f t="shared" si="14"/>
        <v>3412269.6</v>
      </c>
      <c r="G89" s="16">
        <v>220411.62</v>
      </c>
      <c r="H89" s="16">
        <v>220411.62</v>
      </c>
      <c r="I89" s="16">
        <f t="shared" si="13"/>
        <v>3191857.98</v>
      </c>
    </row>
    <row r="90" spans="2:9" ht="12.75">
      <c r="B90" s="13" t="s">
        <v>16</v>
      </c>
      <c r="C90" s="11"/>
      <c r="D90" s="15">
        <v>3914832</v>
      </c>
      <c r="E90" s="16">
        <v>882256.94</v>
      </c>
      <c r="F90" s="15">
        <f t="shared" si="14"/>
        <v>4797088.9399999995</v>
      </c>
      <c r="G90" s="16">
        <v>1754981.4</v>
      </c>
      <c r="H90" s="16">
        <v>1376116.62</v>
      </c>
      <c r="I90" s="16">
        <f t="shared" si="13"/>
        <v>3042107.5399999996</v>
      </c>
    </row>
    <row r="91" spans="2:9" ht="12.75">
      <c r="B91" s="13" t="s">
        <v>17</v>
      </c>
      <c r="C91" s="11"/>
      <c r="D91" s="15">
        <v>953946</v>
      </c>
      <c r="E91" s="16">
        <v>1985501.26</v>
      </c>
      <c r="F91" s="15">
        <f t="shared" si="14"/>
        <v>2939447.26</v>
      </c>
      <c r="G91" s="16">
        <v>328491.29</v>
      </c>
      <c r="H91" s="16">
        <v>328491.29</v>
      </c>
      <c r="I91" s="16">
        <f t="shared" si="13"/>
        <v>2610955.9699999997</v>
      </c>
    </row>
    <row r="92" spans="2:9" ht="12.75">
      <c r="B92" s="13" t="s">
        <v>18</v>
      </c>
      <c r="C92" s="11"/>
      <c r="D92" s="15">
        <v>600097.2</v>
      </c>
      <c r="E92" s="16">
        <v>-510097.2</v>
      </c>
      <c r="F92" s="15">
        <f t="shared" si="14"/>
        <v>89999.99999999994</v>
      </c>
      <c r="G92" s="16">
        <v>0</v>
      </c>
      <c r="H92" s="16">
        <v>0</v>
      </c>
      <c r="I92" s="16">
        <f t="shared" si="13"/>
        <v>89999.99999999994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3597668.8</v>
      </c>
      <c r="E94" s="15">
        <f>SUM(E95:E103)</f>
        <v>0</v>
      </c>
      <c r="F94" s="15">
        <f>SUM(F95:F103)</f>
        <v>3597668.8</v>
      </c>
      <c r="G94" s="15">
        <f>SUM(G95:G103)</f>
        <v>675400.42</v>
      </c>
      <c r="H94" s="15">
        <f>SUM(H95:H103)</f>
        <v>675400.42</v>
      </c>
      <c r="I94" s="16">
        <f t="shared" si="13"/>
        <v>2922268.38</v>
      </c>
    </row>
    <row r="95" spans="2:9" ht="12.75">
      <c r="B95" s="13" t="s">
        <v>21</v>
      </c>
      <c r="C95" s="11"/>
      <c r="D95" s="15">
        <v>759104.4</v>
      </c>
      <c r="E95" s="16">
        <v>263.4</v>
      </c>
      <c r="F95" s="15">
        <f t="shared" si="14"/>
        <v>759367.8</v>
      </c>
      <c r="G95" s="16">
        <v>66868.96</v>
      </c>
      <c r="H95" s="16">
        <v>66868.96</v>
      </c>
      <c r="I95" s="16">
        <f t="shared" si="13"/>
        <v>692498.8400000001</v>
      </c>
    </row>
    <row r="96" spans="2:9" ht="12.75">
      <c r="B96" s="13" t="s">
        <v>22</v>
      </c>
      <c r="C96" s="11"/>
      <c r="D96" s="15">
        <v>50425.8</v>
      </c>
      <c r="E96" s="16">
        <v>-1020</v>
      </c>
      <c r="F96" s="15">
        <f t="shared" si="14"/>
        <v>49405.8</v>
      </c>
      <c r="G96" s="16">
        <v>7935.91</v>
      </c>
      <c r="H96" s="16">
        <v>7935.91</v>
      </c>
      <c r="I96" s="16">
        <f t="shared" si="13"/>
        <v>41469.89</v>
      </c>
    </row>
    <row r="97" spans="2:9" ht="12.75">
      <c r="B97" s="13" t="s">
        <v>23</v>
      </c>
      <c r="C97" s="11"/>
      <c r="D97" s="15">
        <v>77329.8</v>
      </c>
      <c r="E97" s="16">
        <v>0</v>
      </c>
      <c r="F97" s="15">
        <f t="shared" si="14"/>
        <v>77329.8</v>
      </c>
      <c r="G97" s="16">
        <v>12990.14</v>
      </c>
      <c r="H97" s="16">
        <v>12990.14</v>
      </c>
      <c r="I97" s="16">
        <f t="shared" si="13"/>
        <v>64339.66</v>
      </c>
    </row>
    <row r="98" spans="2:9" ht="12.75">
      <c r="B98" s="13" t="s">
        <v>24</v>
      </c>
      <c r="C98" s="11"/>
      <c r="D98" s="15">
        <v>782412.6</v>
      </c>
      <c r="E98" s="16">
        <v>-17982</v>
      </c>
      <c r="F98" s="15">
        <f t="shared" si="14"/>
        <v>764430.6</v>
      </c>
      <c r="G98" s="16">
        <v>41130.15</v>
      </c>
      <c r="H98" s="16">
        <v>41130.15</v>
      </c>
      <c r="I98" s="16">
        <f t="shared" si="13"/>
        <v>723300.45</v>
      </c>
    </row>
    <row r="99" spans="2:9" ht="12.75">
      <c r="B99" s="13" t="s">
        <v>25</v>
      </c>
      <c r="C99" s="11"/>
      <c r="D99" s="15">
        <v>103243.2</v>
      </c>
      <c r="E99" s="16">
        <v>0</v>
      </c>
      <c r="F99" s="15">
        <f t="shared" si="14"/>
        <v>103243.2</v>
      </c>
      <c r="G99" s="16">
        <v>15539.34</v>
      </c>
      <c r="H99" s="16">
        <v>15539.34</v>
      </c>
      <c r="I99" s="16">
        <f t="shared" si="13"/>
        <v>87703.86</v>
      </c>
    </row>
    <row r="100" spans="2:9" ht="12.75">
      <c r="B100" s="13" t="s">
        <v>26</v>
      </c>
      <c r="C100" s="11"/>
      <c r="D100" s="15">
        <v>1096570.2</v>
      </c>
      <c r="E100" s="16">
        <v>-45029.4</v>
      </c>
      <c r="F100" s="15">
        <f t="shared" si="14"/>
        <v>1051540.8</v>
      </c>
      <c r="G100" s="16">
        <v>387133.83</v>
      </c>
      <c r="H100" s="16">
        <v>387133.83</v>
      </c>
      <c r="I100" s="16">
        <f t="shared" si="13"/>
        <v>664406.97</v>
      </c>
    </row>
    <row r="101" spans="2:9" ht="12.75">
      <c r="B101" s="13" t="s">
        <v>27</v>
      </c>
      <c r="C101" s="11"/>
      <c r="D101" s="15">
        <v>109539</v>
      </c>
      <c r="E101" s="16">
        <v>56834.4</v>
      </c>
      <c r="F101" s="15">
        <f t="shared" si="14"/>
        <v>166373.4</v>
      </c>
      <c r="G101" s="16">
        <v>92151.68</v>
      </c>
      <c r="H101" s="16">
        <v>92151.68</v>
      </c>
      <c r="I101" s="16">
        <f t="shared" si="13"/>
        <v>74221.72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619043.8</v>
      </c>
      <c r="E103" s="16">
        <v>6933.6</v>
      </c>
      <c r="F103" s="15">
        <f t="shared" si="14"/>
        <v>625977.4</v>
      </c>
      <c r="G103" s="16">
        <v>51650.41</v>
      </c>
      <c r="H103" s="16">
        <v>51650.41</v>
      </c>
      <c r="I103" s="16">
        <f t="shared" si="13"/>
        <v>574326.99</v>
      </c>
    </row>
    <row r="104" spans="2:9" ht="12.75">
      <c r="B104" s="3" t="s">
        <v>30</v>
      </c>
      <c r="C104" s="9"/>
      <c r="D104" s="15">
        <f>SUM(D105:D113)</f>
        <v>4363840.2</v>
      </c>
      <c r="E104" s="15">
        <f>SUM(E105:E113)</f>
        <v>0</v>
      </c>
      <c r="F104" s="15">
        <f>SUM(F105:F113)</f>
        <v>4363840.2</v>
      </c>
      <c r="G104" s="15">
        <f>SUM(G105:G113)</f>
        <v>1289792.8</v>
      </c>
      <c r="H104" s="15">
        <f>SUM(H105:H113)</f>
        <v>1227392.8000000003</v>
      </c>
      <c r="I104" s="16">
        <f t="shared" si="13"/>
        <v>3074047.4000000004</v>
      </c>
    </row>
    <row r="105" spans="2:9" ht="12.75">
      <c r="B105" s="13" t="s">
        <v>31</v>
      </c>
      <c r="C105" s="11"/>
      <c r="D105" s="15">
        <v>1556143.2</v>
      </c>
      <c r="E105" s="16">
        <v>0</v>
      </c>
      <c r="F105" s="16">
        <f>D105+E105</f>
        <v>1556143.2</v>
      </c>
      <c r="G105" s="16">
        <v>484701.53</v>
      </c>
      <c r="H105" s="16">
        <v>484701.53</v>
      </c>
      <c r="I105" s="16">
        <f t="shared" si="13"/>
        <v>1071441.67</v>
      </c>
    </row>
    <row r="106" spans="2:9" ht="12.75">
      <c r="B106" s="13" t="s">
        <v>32</v>
      </c>
      <c r="C106" s="11"/>
      <c r="D106" s="15">
        <v>558516.6</v>
      </c>
      <c r="E106" s="16">
        <v>0</v>
      </c>
      <c r="F106" s="16">
        <f aca="true" t="shared" si="15" ref="F106:F113">D106+E106</f>
        <v>558516.6</v>
      </c>
      <c r="G106" s="16">
        <v>161362.95</v>
      </c>
      <c r="H106" s="16">
        <v>161362.95</v>
      </c>
      <c r="I106" s="16">
        <f t="shared" si="13"/>
        <v>397153.64999999997</v>
      </c>
    </row>
    <row r="107" spans="2:9" ht="12.75">
      <c r="B107" s="13" t="s">
        <v>33</v>
      </c>
      <c r="C107" s="11"/>
      <c r="D107" s="15">
        <v>649439.7</v>
      </c>
      <c r="E107" s="16">
        <v>0</v>
      </c>
      <c r="F107" s="16">
        <f t="shared" si="15"/>
        <v>649439.7</v>
      </c>
      <c r="G107" s="16">
        <v>155872.36</v>
      </c>
      <c r="H107" s="16">
        <v>155872.36</v>
      </c>
      <c r="I107" s="16">
        <f t="shared" si="13"/>
        <v>493567.33999999997</v>
      </c>
    </row>
    <row r="108" spans="2:9" ht="12.75">
      <c r="B108" s="13" t="s">
        <v>34</v>
      </c>
      <c r="C108" s="11"/>
      <c r="D108" s="15">
        <v>72000</v>
      </c>
      <c r="E108" s="16">
        <v>0</v>
      </c>
      <c r="F108" s="16">
        <f t="shared" si="15"/>
        <v>72000</v>
      </c>
      <c r="G108" s="16">
        <v>17441.06</v>
      </c>
      <c r="H108" s="16">
        <v>17441.06</v>
      </c>
      <c r="I108" s="16">
        <f t="shared" si="13"/>
        <v>54558.94</v>
      </c>
    </row>
    <row r="109" spans="2:9" ht="12.75">
      <c r="B109" s="13" t="s">
        <v>35</v>
      </c>
      <c r="C109" s="11"/>
      <c r="D109" s="15">
        <v>829329.6</v>
      </c>
      <c r="E109" s="16">
        <v>0</v>
      </c>
      <c r="F109" s="16">
        <f t="shared" si="15"/>
        <v>829329.6</v>
      </c>
      <c r="G109" s="16">
        <v>259465.53</v>
      </c>
      <c r="H109" s="16">
        <v>197065.53</v>
      </c>
      <c r="I109" s="16">
        <f t="shared" si="13"/>
        <v>569864.07</v>
      </c>
    </row>
    <row r="110" spans="2:9" ht="12.75">
      <c r="B110" s="13" t="s">
        <v>36</v>
      </c>
      <c r="C110" s="11"/>
      <c r="D110" s="15">
        <v>122844</v>
      </c>
      <c r="E110" s="16">
        <v>0</v>
      </c>
      <c r="F110" s="16">
        <f t="shared" si="15"/>
        <v>122844</v>
      </c>
      <c r="G110" s="16">
        <v>73625.98</v>
      </c>
      <c r="H110" s="16">
        <v>73625.98</v>
      </c>
      <c r="I110" s="16">
        <f t="shared" si="13"/>
        <v>49218.020000000004</v>
      </c>
    </row>
    <row r="111" spans="2:9" ht="12.75">
      <c r="B111" s="13" t="s">
        <v>37</v>
      </c>
      <c r="C111" s="11"/>
      <c r="D111" s="15">
        <v>324527.1</v>
      </c>
      <c r="E111" s="16">
        <v>0</v>
      </c>
      <c r="F111" s="16">
        <f t="shared" si="15"/>
        <v>324527.1</v>
      </c>
      <c r="G111" s="16">
        <v>36399.6</v>
      </c>
      <c r="H111" s="16">
        <v>36399.6</v>
      </c>
      <c r="I111" s="16">
        <f t="shared" si="13"/>
        <v>288127.5</v>
      </c>
    </row>
    <row r="112" spans="2:9" ht="12.75">
      <c r="B112" s="13" t="s">
        <v>38</v>
      </c>
      <c r="C112" s="11"/>
      <c r="D112" s="15">
        <v>24420</v>
      </c>
      <c r="E112" s="16">
        <v>0</v>
      </c>
      <c r="F112" s="16">
        <f t="shared" si="15"/>
        <v>24420</v>
      </c>
      <c r="G112" s="16">
        <v>2289</v>
      </c>
      <c r="H112" s="16">
        <v>2289</v>
      </c>
      <c r="I112" s="16">
        <f t="shared" si="13"/>
        <v>22131</v>
      </c>
    </row>
    <row r="113" spans="2:9" ht="12.75">
      <c r="B113" s="13" t="s">
        <v>39</v>
      </c>
      <c r="C113" s="11"/>
      <c r="D113" s="15">
        <v>226620</v>
      </c>
      <c r="E113" s="16">
        <v>0</v>
      </c>
      <c r="F113" s="16">
        <f t="shared" si="15"/>
        <v>226620</v>
      </c>
      <c r="G113" s="16">
        <v>98634.79</v>
      </c>
      <c r="H113" s="16">
        <v>98634.79</v>
      </c>
      <c r="I113" s="16">
        <f t="shared" si="13"/>
        <v>127985.21</v>
      </c>
    </row>
    <row r="114" spans="2:9" ht="25.5" customHeight="1">
      <c r="B114" s="37" t="s">
        <v>40</v>
      </c>
      <c r="C114" s="38"/>
      <c r="D114" s="15">
        <f>SUM(D115:D123)</f>
        <v>14729591</v>
      </c>
      <c r="E114" s="15">
        <f>SUM(E115:E123)</f>
        <v>-14729591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>
        <v>14729591</v>
      </c>
      <c r="E115" s="16">
        <v>-14729591</v>
      </c>
      <c r="F115" s="16">
        <f>D115+E115</f>
        <v>0</v>
      </c>
      <c r="G115" s="16">
        <v>0</v>
      </c>
      <c r="H115" s="16">
        <v>0</v>
      </c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169365529</v>
      </c>
      <c r="E160" s="14">
        <f t="shared" si="21"/>
        <v>-11610190</v>
      </c>
      <c r="F160" s="14">
        <f t="shared" si="21"/>
        <v>157755339</v>
      </c>
      <c r="G160" s="14">
        <f t="shared" si="21"/>
        <v>47092616.85</v>
      </c>
      <c r="H160" s="14">
        <f t="shared" si="21"/>
        <v>46133166.55</v>
      </c>
      <c r="I160" s="14">
        <f t="shared" si="21"/>
        <v>110662722.15000002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2023-07-05T01:43:18Z</dcterms:modified>
  <cp:category/>
  <cp:version/>
  <cp:contentType/>
  <cp:contentStatus/>
</cp:coreProperties>
</file>